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3B368945-099E-4C44-A49C-0F5F6B3B2B2B}" xr6:coauthVersionLast="47" xr6:coauthVersionMax="47" xr10:uidLastSave="{00000000-0000-0000-0000-000000000000}"/>
  <bookViews>
    <workbookView xWindow="-110" yWindow="-110" windowWidth="19420" windowHeight="10420" xr2:uid="{8C8C0C4C-FEB2-4131-9BDC-494849D6DE86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  <c r="F3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7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7" i="2"/>
  <c r="G8" i="2" s="1"/>
  <c r="H8" i="2" s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38" i="2"/>
  <c r="D38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C37" i="2" s="1"/>
  <c r="H38" i="2" l="1"/>
  <c r="G9" i="2"/>
  <c r="H7" i="2"/>
  <c r="F38" i="2"/>
  <c r="C30" i="2"/>
  <c r="C29" i="2"/>
  <c r="C36" i="2"/>
  <c r="C28" i="2"/>
  <c r="C20" i="2"/>
  <c r="C12" i="2"/>
  <c r="C35" i="2"/>
  <c r="C27" i="2"/>
  <c r="C19" i="2"/>
  <c r="C11" i="2"/>
  <c r="C7" i="2"/>
  <c r="C14" i="2"/>
  <c r="C13" i="2"/>
  <c r="C26" i="2"/>
  <c r="C18" i="2"/>
  <c r="C33" i="2"/>
  <c r="C25" i="2"/>
  <c r="C17" i="2"/>
  <c r="C9" i="2"/>
  <c r="C22" i="2"/>
  <c r="C21" i="2"/>
  <c r="C34" i="2"/>
  <c r="C10" i="2"/>
  <c r="C32" i="2"/>
  <c r="C24" i="2"/>
  <c r="C16" i="2"/>
  <c r="C8" i="2"/>
  <c r="C31" i="2"/>
  <c r="C23" i="2"/>
  <c r="C15" i="2"/>
  <c r="H9" i="2" l="1"/>
  <c r="G10" i="2"/>
  <c r="G11" i="2" l="1"/>
  <c r="H10" i="2"/>
  <c r="H11" i="2" l="1"/>
  <c r="G12" i="2"/>
  <c r="G13" i="2" l="1"/>
  <c r="H12" i="2"/>
  <c r="G14" i="2" l="1"/>
  <c r="H14" i="2" s="1"/>
  <c r="H13" i="2"/>
</calcChain>
</file>

<file path=xl/sharedStrings.xml><?xml version="1.0" encoding="utf-8"?>
<sst xmlns="http://schemas.openxmlformats.org/spreadsheetml/2006/main" count="14" uniqueCount="14">
  <si>
    <t>曜日</t>
    <rPh sb="0" eb="2">
      <t>ヨウビ</t>
    </rPh>
    <phoneticPr fontId="2"/>
  </si>
  <si>
    <t>売上管理表</t>
    <rPh sb="0" eb="2">
      <t>ウリアゲ</t>
    </rPh>
    <rPh sb="2" eb="4">
      <t>カンリ</t>
    </rPh>
    <rPh sb="4" eb="5">
      <t>ヒョウ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</si>
  <si>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</si>
  <si>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</si>
  <si>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月度</t>
    <rPh sb="0" eb="1">
      <t>ツキ</t>
    </rPh>
    <rPh sb="1" eb="2">
      <t>ド</t>
    </rPh>
    <phoneticPr fontId="2"/>
  </si>
  <si>
    <t>実績</t>
    <rPh sb="0" eb="2">
      <t>ジッセキ</t>
    </rPh>
    <phoneticPr fontId="2"/>
  </si>
  <si>
    <t>差額</t>
    <rPh sb="0" eb="2">
      <t>サガク</t>
    </rPh>
    <phoneticPr fontId="2"/>
  </si>
  <si>
    <t>実績累計</t>
    <rPh sb="0" eb="2">
      <t>ジッセキ</t>
    </rPh>
    <rPh sb="2" eb="4">
      <t>ルイケイ</t>
    </rPh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</si>
  <si>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</si>
  <si>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</si>
  <si>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</si>
  <si>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目標金額</t>
    <rPh sb="0" eb="2">
      <t>モクヒョウ</t>
    </rPh>
    <rPh sb="2" eb="4">
      <t>キンガク</t>
    </rPh>
    <phoneticPr fontId="2"/>
  </si>
  <si>
    <t xml:space="preserve">売上目標 : </t>
    <rPh sb="0" eb="2">
      <t>ウリアゲ</t>
    </rPh>
    <rPh sb="2" eb="4">
      <t>モクヒョウ</t>
    </rPh>
    <phoneticPr fontId="2"/>
  </si>
  <si>
    <t>目標達成率</t>
    <rPh sb="0" eb="2">
      <t>モクヒョウ</t>
    </rPh>
    <rPh sb="2" eb="4">
      <t>タッセイ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</si>
</sst>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#,##0;[Red]\△#,##0"/>
  </numFmts>
  <fonts count="10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b/>
      <sz val="16"/>
      <color indexed="8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177" fontId="3" fillId="0" borderId="1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10" fontId="3" fillId="0" borderId="1" xfId="2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177" fontId="3" fillId="0" borderId="3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10" fontId="3" fillId="0" borderId="3" xfId="2" applyNumberFormat="1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38" fontId="9" fillId="0" borderId="8" xfId="1" applyFont="1" applyBorder="1">
      <alignment vertical="center"/>
    </xf>
    <xf numFmtId="10" fontId="9" fillId="0" borderId="8" xfId="2" applyNumberFormat="1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18" xfId="1" applyFont="1" applyBorder="1">
      <alignment vertical="center"/>
    </xf>
    <xf numFmtId="177" fontId="3" fillId="0" borderId="18" xfId="0" applyNumberFormat="1" applyFont="1" applyBorder="1">
      <alignment vertical="center"/>
    </xf>
    <xf numFmtId="38" fontId="3" fillId="0" borderId="18" xfId="0" applyNumberFormat="1" applyFont="1" applyBorder="1">
      <alignment vertical="center"/>
    </xf>
    <xf numFmtId="10" fontId="3" fillId="0" borderId="18" xfId="2" applyNumberFormat="1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38" fontId="3" fillId="2" borderId="1" xfId="0" applyNumberFormat="1" applyFont="1" applyFill="1" applyBorder="1">
      <alignment vertical="center"/>
    </xf>
    <xf numFmtId="10" fontId="3" fillId="2" borderId="1" xfId="2" applyNumberFormat="1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9" fillId="0" borderId="2" xfId="1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83F6-2AD7-40BE-8F27-034B7518A229}">
  <dimension ref="B1:K38"/>
  <sheetViews>
    <sheetView tabSelected="1" workbookViewId="0">
      <selection activeCell="I8" sqref="I8:K8"/>
    </sheetView>
  </sheetViews>
  <sheetFormatPr defaultRowHeight="13" x14ac:dyDescent="0.2"/>
  <cols>
    <col min="1" max="1" width="1.90625" style="1" customWidth="1"/>
    <col min="2" max="2" width="5.54296875" style="14" customWidth="1"/>
    <col min="3" max="3" width="5.26953125" style="14" bestFit="1" customWidth="1"/>
    <col min="4" max="5" width="14.6328125" style="15" customWidth="1"/>
    <col min="6" max="8" width="14.6328125" style="1" customWidth="1"/>
    <col min="9" max="9" width="3.6328125" style="1" bestFit="1" customWidth="1"/>
    <col min="10" max="10" width="4.7265625" style="1" customWidth="1"/>
    <col min="11" max="11" width="5.81640625" style="1" bestFit="1" customWidth="1"/>
    <col min="12" max="12" width="5.26953125" style="1" bestFit="1" customWidth="1"/>
    <col min="13" max="16384" width="8.7265625" style="1"/>
  </cols>
  <sheetData>
    <row r="1" spans="2:11" ht="5.5" customHeight="1" x14ac:dyDescent="0.2"/>
    <row r="2" spans="2:11" s="55" customFormat="1" ht="25.5" customHeight="1" x14ac:dyDescent="0.2">
      <c r="B2" s="51" t="s">
        <v>1</v>
      </c>
      <c r="C2" s="52"/>
      <c r="D2" s="52"/>
      <c r="E2" s="52"/>
      <c r="F2" s="52"/>
      <c r="G2" s="52"/>
      <c r="H2" s="53">
        <v>2024</v>
      </c>
      <c r="I2" s="53" t="s">
        <v>3</v>
      </c>
      <c r="J2" s="53">
        <v>5</v>
      </c>
      <c r="K2" s="54" t="s">
        <v>4</v>
      </c>
    </row>
    <row r="3" spans="2:11" s="59" customFormat="1" ht="12.5" customHeight="1" x14ac:dyDescent="0.2">
      <c r="B3" s="56"/>
      <c r="C3" s="56"/>
      <c r="D3" s="56"/>
      <c r="E3" s="56"/>
      <c r="F3" s="56"/>
      <c r="G3" s="56"/>
      <c r="H3" s="57"/>
      <c r="I3" s="57"/>
      <c r="J3" s="57"/>
      <c r="K3" s="57"/>
    </row>
    <row r="4" spans="2:11" s="2" customFormat="1" ht="18.5" customHeight="1" thickBot="1" x14ac:dyDescent="0.25">
      <c r="C4" s="62" t="s">
        <v>12</v>
      </c>
      <c r="D4" s="62"/>
      <c r="E4" s="58">
        <v>10000000</v>
      </c>
      <c r="F4" s="3" t="s">
        <v>8</v>
      </c>
    </row>
    <row r="5" spans="2:11" s="2" customFormat="1" ht="16.5" customHeight="1" thickBot="1" x14ac:dyDescent="0.25">
      <c r="B5" s="4"/>
      <c r="C5" s="4"/>
      <c r="D5" s="5"/>
      <c r="E5" s="5"/>
    </row>
    <row r="6" spans="2:11" s="6" customFormat="1" ht="16.5" customHeight="1" thickBot="1" x14ac:dyDescent="0.25">
      <c r="B6" s="26" t="s">
        <v>2</v>
      </c>
      <c r="C6" s="27" t="s">
        <v>0</v>
      </c>
      <c r="D6" s="28" t="s">
        <v>11</v>
      </c>
      <c r="E6" s="28" t="s">
        <v>5</v>
      </c>
      <c r="F6" s="27" t="s">
        <v>6</v>
      </c>
      <c r="G6" s="27" t="s">
        <v>7</v>
      </c>
      <c r="H6" s="27" t="s">
        <v>13</v>
      </c>
      <c r="I6" s="29" t="s">
        <v>9</v>
      </c>
      <c r="J6" s="29"/>
      <c r="K6" s="30"/>
    </row>
    <row r="7" spans="2:11" ht="22" customHeight="1" thickTop="1" x14ac:dyDescent="0.2">
      <c r="B7" s="31">
        <f>+DATE(H2,J2,1)</f>
        <v>45413</v>
      </c>
      <c r="C7" s="16" t="str">
        <f>+TEXT(B7,"aaa")</f>
        <v>水</v>
      </c>
      <c r="D7" s="17">
        <v>100000</v>
      </c>
      <c r="E7" s="17">
        <v>100000</v>
      </c>
      <c r="F7" s="18">
        <f>+IF(E7="","",E7-D7)</f>
        <v>0</v>
      </c>
      <c r="G7" s="19">
        <f>+IF(E7="","",E7)</f>
        <v>100000</v>
      </c>
      <c r="H7" s="20">
        <f>+IF(E7="","",G7/$E$4)</f>
        <v>0.01</v>
      </c>
      <c r="I7" s="21"/>
      <c r="J7" s="21"/>
      <c r="K7" s="32"/>
    </row>
    <row r="8" spans="2:11" ht="22" customHeight="1" x14ac:dyDescent="0.2">
      <c r="B8" s="43">
        <f>+B7+1</f>
        <v>45414</v>
      </c>
      <c r="C8" s="44" t="str">
        <f t="shared" ref="C8:C37" si="0">+TEXT(B8,"aaa")</f>
        <v>木</v>
      </c>
      <c r="D8" s="45">
        <v>200000</v>
      </c>
      <c r="E8" s="45">
        <v>220000</v>
      </c>
      <c r="F8" s="46">
        <f t="shared" ref="F8:F37" si="1">+IF(E8="","",E8-D8)</f>
        <v>20000</v>
      </c>
      <c r="G8" s="47">
        <f>+IF(E8="","",G7+E8)</f>
        <v>320000</v>
      </c>
      <c r="H8" s="48">
        <f t="shared" ref="H8:H38" si="2">+IF(E8="","",G8/$E$4)</f>
        <v>3.2000000000000001E-2</v>
      </c>
      <c r="I8" s="49"/>
      <c r="J8" s="49"/>
      <c r="K8" s="50"/>
    </row>
    <row r="9" spans="2:11" ht="22" customHeight="1" x14ac:dyDescent="0.2">
      <c r="B9" s="33">
        <f t="shared" ref="B9:B37" si="3">+B8+1</f>
        <v>45415</v>
      </c>
      <c r="C9" s="7" t="str">
        <f t="shared" si="0"/>
        <v>金</v>
      </c>
      <c r="D9" s="8">
        <v>300000</v>
      </c>
      <c r="E9" s="8">
        <v>320000</v>
      </c>
      <c r="F9" s="9">
        <f t="shared" si="1"/>
        <v>20000</v>
      </c>
      <c r="G9" s="10">
        <f>+IF(E9="","",G8+E9)</f>
        <v>640000</v>
      </c>
      <c r="H9" s="11">
        <f t="shared" si="2"/>
        <v>6.4000000000000001E-2</v>
      </c>
      <c r="I9" s="12"/>
      <c r="J9" s="12"/>
      <c r="K9" s="34"/>
    </row>
    <row r="10" spans="2:11" ht="22" customHeight="1" x14ac:dyDescent="0.2">
      <c r="B10" s="43">
        <f t="shared" si="3"/>
        <v>45416</v>
      </c>
      <c r="C10" s="44" t="str">
        <f t="shared" si="0"/>
        <v>土</v>
      </c>
      <c r="D10" s="45">
        <v>0</v>
      </c>
      <c r="E10" s="45">
        <v>0</v>
      </c>
      <c r="F10" s="46">
        <f t="shared" si="1"/>
        <v>0</v>
      </c>
      <c r="G10" s="47">
        <f t="shared" ref="G10:G37" si="4">+IF(E10="","",G9+E10)</f>
        <v>640000</v>
      </c>
      <c r="H10" s="48">
        <f t="shared" si="2"/>
        <v>6.4000000000000001E-2</v>
      </c>
      <c r="I10" s="49"/>
      <c r="J10" s="49"/>
      <c r="K10" s="50"/>
    </row>
    <row r="11" spans="2:11" ht="22" customHeight="1" x14ac:dyDescent="0.2">
      <c r="B11" s="33">
        <f t="shared" si="3"/>
        <v>45417</v>
      </c>
      <c r="C11" s="7" t="str">
        <f t="shared" si="0"/>
        <v>日</v>
      </c>
      <c r="D11" s="8">
        <v>0</v>
      </c>
      <c r="E11" s="8">
        <v>0</v>
      </c>
      <c r="F11" s="9">
        <f t="shared" si="1"/>
        <v>0</v>
      </c>
      <c r="G11" s="10">
        <f t="shared" si="4"/>
        <v>640000</v>
      </c>
      <c r="H11" s="11">
        <f t="shared" si="2"/>
        <v>6.4000000000000001E-2</v>
      </c>
      <c r="I11" s="12"/>
      <c r="J11" s="12"/>
      <c r="K11" s="34"/>
    </row>
    <row r="12" spans="2:11" ht="22" customHeight="1" x14ac:dyDescent="0.2">
      <c r="B12" s="43">
        <f t="shared" si="3"/>
        <v>45418</v>
      </c>
      <c r="C12" s="44" t="str">
        <f t="shared" si="0"/>
        <v>月</v>
      </c>
      <c r="D12" s="45">
        <v>200000</v>
      </c>
      <c r="E12" s="45">
        <v>180000</v>
      </c>
      <c r="F12" s="46">
        <f t="shared" si="1"/>
        <v>-20000</v>
      </c>
      <c r="G12" s="47">
        <f t="shared" si="4"/>
        <v>820000</v>
      </c>
      <c r="H12" s="48">
        <f t="shared" si="2"/>
        <v>8.2000000000000003E-2</v>
      </c>
      <c r="I12" s="49"/>
      <c r="J12" s="49"/>
      <c r="K12" s="50"/>
    </row>
    <row r="13" spans="2:11" ht="22" customHeight="1" x14ac:dyDescent="0.2">
      <c r="B13" s="33">
        <f t="shared" si="3"/>
        <v>45419</v>
      </c>
      <c r="C13" s="7" t="str">
        <f t="shared" si="0"/>
        <v>火</v>
      </c>
      <c r="D13" s="8"/>
      <c r="E13" s="8"/>
      <c r="F13" s="9" t="str">
        <f t="shared" si="1"/>
        <v/>
      </c>
      <c r="G13" s="10" t="str">
        <f t="shared" si="4"/>
        <v/>
      </c>
      <c r="H13" s="11" t="str">
        <f t="shared" si="2"/>
        <v/>
      </c>
      <c r="I13" s="12"/>
      <c r="J13" s="12"/>
      <c r="K13" s="34"/>
    </row>
    <row r="14" spans="2:11" ht="22" customHeight="1" x14ac:dyDescent="0.2">
      <c r="B14" s="43">
        <f t="shared" si="3"/>
        <v>45420</v>
      </c>
      <c r="C14" s="44" t="str">
        <f t="shared" si="0"/>
        <v>水</v>
      </c>
      <c r="D14" s="45"/>
      <c r="E14" s="45"/>
      <c r="F14" s="46" t="str">
        <f t="shared" si="1"/>
        <v/>
      </c>
      <c r="G14" s="47" t="str">
        <f t="shared" si="4"/>
        <v/>
      </c>
      <c r="H14" s="48" t="str">
        <f t="shared" si="2"/>
        <v/>
      </c>
      <c r="I14" s="49"/>
      <c r="J14" s="49"/>
      <c r="K14" s="50"/>
    </row>
    <row r="15" spans="2:11" ht="22" customHeight="1" x14ac:dyDescent="0.2">
      <c r="B15" s="33">
        <f t="shared" si="3"/>
        <v>45421</v>
      </c>
      <c r="C15" s="7" t="str">
        <f t="shared" si="0"/>
        <v>木</v>
      </c>
      <c r="D15" s="8"/>
      <c r="E15" s="8"/>
      <c r="F15" s="9" t="str">
        <f t="shared" si="1"/>
        <v/>
      </c>
      <c r="G15" s="10" t="str">
        <f t="shared" si="4"/>
        <v/>
      </c>
      <c r="H15" s="11" t="str">
        <f t="shared" si="2"/>
        <v/>
      </c>
      <c r="I15" s="12"/>
      <c r="J15" s="12"/>
      <c r="K15" s="34"/>
    </row>
    <row r="16" spans="2:11" ht="22" customHeight="1" x14ac:dyDescent="0.2">
      <c r="B16" s="43">
        <f t="shared" si="3"/>
        <v>45422</v>
      </c>
      <c r="C16" s="44" t="str">
        <f t="shared" si="0"/>
        <v>金</v>
      </c>
      <c r="D16" s="45"/>
      <c r="E16" s="45"/>
      <c r="F16" s="46" t="str">
        <f t="shared" si="1"/>
        <v/>
      </c>
      <c r="G16" s="47" t="str">
        <f t="shared" si="4"/>
        <v/>
      </c>
      <c r="H16" s="48" t="str">
        <f t="shared" si="2"/>
        <v/>
      </c>
      <c r="I16" s="49"/>
      <c r="J16" s="49"/>
      <c r="K16" s="50"/>
    </row>
    <row r="17" spans="2:11" ht="22" customHeight="1" x14ac:dyDescent="0.2">
      <c r="B17" s="33">
        <f t="shared" si="3"/>
        <v>45423</v>
      </c>
      <c r="C17" s="7" t="str">
        <f t="shared" si="0"/>
        <v>土</v>
      </c>
      <c r="D17" s="8"/>
      <c r="E17" s="8"/>
      <c r="F17" s="9" t="str">
        <f t="shared" si="1"/>
        <v/>
      </c>
      <c r="G17" s="10" t="str">
        <f t="shared" si="4"/>
        <v/>
      </c>
      <c r="H17" s="11" t="str">
        <f t="shared" si="2"/>
        <v/>
      </c>
      <c r="I17" s="12"/>
      <c r="J17" s="12"/>
      <c r="K17" s="34"/>
    </row>
    <row r="18" spans="2:11" ht="22" customHeight="1" x14ac:dyDescent="0.2">
      <c r="B18" s="43">
        <f t="shared" si="3"/>
        <v>45424</v>
      </c>
      <c r="C18" s="44" t="str">
        <f t="shared" si="0"/>
        <v>日</v>
      </c>
      <c r="D18" s="45"/>
      <c r="E18" s="45"/>
      <c r="F18" s="46" t="str">
        <f t="shared" si="1"/>
        <v/>
      </c>
      <c r="G18" s="47" t="str">
        <f t="shared" si="4"/>
        <v/>
      </c>
      <c r="H18" s="48" t="str">
        <f t="shared" si="2"/>
        <v/>
      </c>
      <c r="I18" s="49"/>
      <c r="J18" s="49"/>
      <c r="K18" s="50"/>
    </row>
    <row r="19" spans="2:11" ht="22" customHeight="1" x14ac:dyDescent="0.2">
      <c r="B19" s="33">
        <f t="shared" si="3"/>
        <v>45425</v>
      </c>
      <c r="C19" s="7" t="str">
        <f t="shared" si="0"/>
        <v>月</v>
      </c>
      <c r="D19" s="8"/>
      <c r="E19" s="8"/>
      <c r="F19" s="9" t="str">
        <f t="shared" si="1"/>
        <v/>
      </c>
      <c r="G19" s="10" t="str">
        <f t="shared" si="4"/>
        <v/>
      </c>
      <c r="H19" s="11" t="str">
        <f t="shared" si="2"/>
        <v/>
      </c>
      <c r="I19" s="12"/>
      <c r="J19" s="12"/>
      <c r="K19" s="34"/>
    </row>
    <row r="20" spans="2:11" ht="22" customHeight="1" x14ac:dyDescent="0.2">
      <c r="B20" s="43">
        <f t="shared" si="3"/>
        <v>45426</v>
      </c>
      <c r="C20" s="44" t="str">
        <f t="shared" si="0"/>
        <v>火</v>
      </c>
      <c r="D20" s="45"/>
      <c r="E20" s="45"/>
      <c r="F20" s="46" t="str">
        <f t="shared" si="1"/>
        <v/>
      </c>
      <c r="G20" s="47" t="str">
        <f t="shared" si="4"/>
        <v/>
      </c>
      <c r="H20" s="48" t="str">
        <f t="shared" si="2"/>
        <v/>
      </c>
      <c r="I20" s="49"/>
      <c r="J20" s="49"/>
      <c r="K20" s="50"/>
    </row>
    <row r="21" spans="2:11" ht="22" customHeight="1" x14ac:dyDescent="0.2">
      <c r="B21" s="33">
        <f t="shared" si="3"/>
        <v>45427</v>
      </c>
      <c r="C21" s="7" t="str">
        <f t="shared" si="0"/>
        <v>水</v>
      </c>
      <c r="D21" s="8"/>
      <c r="E21" s="8"/>
      <c r="F21" s="9" t="str">
        <f t="shared" si="1"/>
        <v/>
      </c>
      <c r="G21" s="10" t="str">
        <f t="shared" si="4"/>
        <v/>
      </c>
      <c r="H21" s="11" t="str">
        <f t="shared" si="2"/>
        <v/>
      </c>
      <c r="I21" s="12"/>
      <c r="J21" s="12"/>
      <c r="K21" s="34"/>
    </row>
    <row r="22" spans="2:11" ht="22" customHeight="1" x14ac:dyDescent="0.2">
      <c r="B22" s="43">
        <f t="shared" si="3"/>
        <v>45428</v>
      </c>
      <c r="C22" s="44" t="str">
        <f t="shared" si="0"/>
        <v>木</v>
      </c>
      <c r="D22" s="45"/>
      <c r="E22" s="45"/>
      <c r="F22" s="46" t="str">
        <f t="shared" si="1"/>
        <v/>
      </c>
      <c r="G22" s="47" t="str">
        <f t="shared" si="4"/>
        <v/>
      </c>
      <c r="H22" s="48" t="str">
        <f t="shared" si="2"/>
        <v/>
      </c>
      <c r="I22" s="49"/>
      <c r="J22" s="49"/>
      <c r="K22" s="50"/>
    </row>
    <row r="23" spans="2:11" ht="22" customHeight="1" x14ac:dyDescent="0.2">
      <c r="B23" s="33">
        <f t="shared" si="3"/>
        <v>45429</v>
      </c>
      <c r="C23" s="7" t="str">
        <f t="shared" si="0"/>
        <v>金</v>
      </c>
      <c r="D23" s="8"/>
      <c r="E23" s="8"/>
      <c r="F23" s="9" t="str">
        <f t="shared" si="1"/>
        <v/>
      </c>
      <c r="G23" s="10" t="str">
        <f t="shared" si="4"/>
        <v/>
      </c>
      <c r="H23" s="11" t="str">
        <f t="shared" si="2"/>
        <v/>
      </c>
      <c r="I23" s="12"/>
      <c r="J23" s="12"/>
      <c r="K23" s="34"/>
    </row>
    <row r="24" spans="2:11" ht="22" customHeight="1" x14ac:dyDescent="0.2">
      <c r="B24" s="43">
        <f t="shared" si="3"/>
        <v>45430</v>
      </c>
      <c r="C24" s="44" t="str">
        <f t="shared" si="0"/>
        <v>土</v>
      </c>
      <c r="D24" s="45"/>
      <c r="E24" s="45"/>
      <c r="F24" s="46" t="str">
        <f t="shared" si="1"/>
        <v/>
      </c>
      <c r="G24" s="47" t="str">
        <f t="shared" si="4"/>
        <v/>
      </c>
      <c r="H24" s="48" t="str">
        <f t="shared" si="2"/>
        <v/>
      </c>
      <c r="I24" s="49"/>
      <c r="J24" s="49"/>
      <c r="K24" s="50"/>
    </row>
    <row r="25" spans="2:11" ht="22" customHeight="1" x14ac:dyDescent="0.2">
      <c r="B25" s="33">
        <f t="shared" si="3"/>
        <v>45431</v>
      </c>
      <c r="C25" s="7" t="str">
        <f t="shared" si="0"/>
        <v>日</v>
      </c>
      <c r="D25" s="8"/>
      <c r="E25" s="8"/>
      <c r="F25" s="9" t="str">
        <f t="shared" si="1"/>
        <v/>
      </c>
      <c r="G25" s="10" t="str">
        <f t="shared" si="4"/>
        <v/>
      </c>
      <c r="H25" s="11" t="str">
        <f t="shared" si="2"/>
        <v/>
      </c>
      <c r="I25" s="12"/>
      <c r="J25" s="12"/>
      <c r="K25" s="34"/>
    </row>
    <row r="26" spans="2:11" ht="22" customHeight="1" x14ac:dyDescent="0.2">
      <c r="B26" s="43">
        <f>+B25+1</f>
        <v>45432</v>
      </c>
      <c r="C26" s="44" t="str">
        <f t="shared" si="0"/>
        <v>月</v>
      </c>
      <c r="D26" s="45"/>
      <c r="E26" s="45"/>
      <c r="F26" s="46" t="str">
        <f t="shared" si="1"/>
        <v/>
      </c>
      <c r="G26" s="47" t="str">
        <f t="shared" si="4"/>
        <v/>
      </c>
      <c r="H26" s="48" t="str">
        <f t="shared" si="2"/>
        <v/>
      </c>
      <c r="I26" s="49"/>
      <c r="J26" s="49"/>
      <c r="K26" s="50"/>
    </row>
    <row r="27" spans="2:11" ht="22" customHeight="1" x14ac:dyDescent="0.2">
      <c r="B27" s="33">
        <f t="shared" si="3"/>
        <v>45433</v>
      </c>
      <c r="C27" s="7" t="str">
        <f t="shared" si="0"/>
        <v>火</v>
      </c>
      <c r="D27" s="8"/>
      <c r="E27" s="8"/>
      <c r="F27" s="9" t="str">
        <f t="shared" si="1"/>
        <v/>
      </c>
      <c r="G27" s="10" t="str">
        <f t="shared" si="4"/>
        <v/>
      </c>
      <c r="H27" s="11" t="str">
        <f t="shared" si="2"/>
        <v/>
      </c>
      <c r="I27" s="12"/>
      <c r="J27" s="12"/>
      <c r="K27" s="34"/>
    </row>
    <row r="28" spans="2:11" ht="22" customHeight="1" x14ac:dyDescent="0.2">
      <c r="B28" s="43">
        <f t="shared" si="3"/>
        <v>45434</v>
      </c>
      <c r="C28" s="44" t="str">
        <f t="shared" si="0"/>
        <v>水</v>
      </c>
      <c r="D28" s="45"/>
      <c r="E28" s="45"/>
      <c r="F28" s="46" t="str">
        <f t="shared" si="1"/>
        <v/>
      </c>
      <c r="G28" s="47" t="str">
        <f t="shared" si="4"/>
        <v/>
      </c>
      <c r="H28" s="48" t="str">
        <f t="shared" si="2"/>
        <v/>
      </c>
      <c r="I28" s="49"/>
      <c r="J28" s="49"/>
      <c r="K28" s="50"/>
    </row>
    <row r="29" spans="2:11" ht="22" customHeight="1" x14ac:dyDescent="0.2">
      <c r="B29" s="33">
        <f t="shared" si="3"/>
        <v>45435</v>
      </c>
      <c r="C29" s="7" t="str">
        <f t="shared" si="0"/>
        <v>木</v>
      </c>
      <c r="D29" s="8"/>
      <c r="E29" s="8"/>
      <c r="F29" s="9" t="str">
        <f t="shared" si="1"/>
        <v/>
      </c>
      <c r="G29" s="10" t="str">
        <f t="shared" si="4"/>
        <v/>
      </c>
      <c r="H29" s="11" t="str">
        <f t="shared" si="2"/>
        <v/>
      </c>
      <c r="I29" s="12"/>
      <c r="J29" s="12"/>
      <c r="K29" s="34"/>
    </row>
    <row r="30" spans="2:11" ht="22" customHeight="1" x14ac:dyDescent="0.2">
      <c r="B30" s="43">
        <f t="shared" si="3"/>
        <v>45436</v>
      </c>
      <c r="C30" s="44" t="str">
        <f t="shared" si="0"/>
        <v>金</v>
      </c>
      <c r="D30" s="45"/>
      <c r="E30" s="45"/>
      <c r="F30" s="46" t="str">
        <f t="shared" si="1"/>
        <v/>
      </c>
      <c r="G30" s="47" t="str">
        <f t="shared" si="4"/>
        <v/>
      </c>
      <c r="H30" s="48" t="str">
        <f t="shared" si="2"/>
        <v/>
      </c>
      <c r="I30" s="49"/>
      <c r="J30" s="49"/>
      <c r="K30" s="50"/>
    </row>
    <row r="31" spans="2:11" ht="22" customHeight="1" x14ac:dyDescent="0.2">
      <c r="B31" s="33">
        <f>+B30+1</f>
        <v>45437</v>
      </c>
      <c r="C31" s="7" t="str">
        <f t="shared" si="0"/>
        <v>土</v>
      </c>
      <c r="D31" s="8"/>
      <c r="E31" s="8"/>
      <c r="F31" s="9" t="str">
        <f t="shared" si="1"/>
        <v/>
      </c>
      <c r="G31" s="10" t="str">
        <f t="shared" si="4"/>
        <v/>
      </c>
      <c r="H31" s="11" t="str">
        <f t="shared" si="2"/>
        <v/>
      </c>
      <c r="I31" s="12"/>
      <c r="J31" s="12"/>
      <c r="K31" s="34"/>
    </row>
    <row r="32" spans="2:11" ht="22" customHeight="1" x14ac:dyDescent="0.2">
      <c r="B32" s="43">
        <f t="shared" si="3"/>
        <v>45438</v>
      </c>
      <c r="C32" s="44" t="str">
        <f t="shared" si="0"/>
        <v>日</v>
      </c>
      <c r="D32" s="45"/>
      <c r="E32" s="45"/>
      <c r="F32" s="46" t="str">
        <f t="shared" si="1"/>
        <v/>
      </c>
      <c r="G32" s="47" t="str">
        <f t="shared" si="4"/>
        <v/>
      </c>
      <c r="H32" s="48" t="str">
        <f t="shared" si="2"/>
        <v/>
      </c>
      <c r="I32" s="49"/>
      <c r="J32" s="49"/>
      <c r="K32" s="50"/>
    </row>
    <row r="33" spans="2:11" ht="22" customHeight="1" x14ac:dyDescent="0.2">
      <c r="B33" s="33">
        <f>+B32+1</f>
        <v>45439</v>
      </c>
      <c r="C33" s="7" t="str">
        <f t="shared" si="0"/>
        <v>月</v>
      </c>
      <c r="D33" s="8"/>
      <c r="E33" s="8"/>
      <c r="F33" s="9" t="str">
        <f t="shared" si="1"/>
        <v/>
      </c>
      <c r="G33" s="10" t="str">
        <f t="shared" si="4"/>
        <v/>
      </c>
      <c r="H33" s="11" t="str">
        <f t="shared" si="2"/>
        <v/>
      </c>
      <c r="I33" s="12"/>
      <c r="J33" s="12"/>
      <c r="K33" s="34"/>
    </row>
    <row r="34" spans="2:11" ht="22" customHeight="1" x14ac:dyDescent="0.2">
      <c r="B34" s="43">
        <f t="shared" si="3"/>
        <v>45440</v>
      </c>
      <c r="C34" s="44" t="str">
        <f t="shared" si="0"/>
        <v>火</v>
      </c>
      <c r="D34" s="45"/>
      <c r="E34" s="45"/>
      <c r="F34" s="46" t="str">
        <f t="shared" si="1"/>
        <v/>
      </c>
      <c r="G34" s="47" t="str">
        <f t="shared" si="4"/>
        <v/>
      </c>
      <c r="H34" s="48" t="str">
        <f t="shared" si="2"/>
        <v/>
      </c>
      <c r="I34" s="49"/>
      <c r="J34" s="49"/>
      <c r="K34" s="50"/>
    </row>
    <row r="35" spans="2:11" ht="22" customHeight="1" x14ac:dyDescent="0.2">
      <c r="B35" s="33">
        <f t="shared" si="3"/>
        <v>45441</v>
      </c>
      <c r="C35" s="7" t="str">
        <f t="shared" si="0"/>
        <v>水</v>
      </c>
      <c r="D35" s="8"/>
      <c r="E35" s="8"/>
      <c r="F35" s="9" t="str">
        <f t="shared" si="1"/>
        <v/>
      </c>
      <c r="G35" s="10" t="str">
        <f t="shared" si="4"/>
        <v/>
      </c>
      <c r="H35" s="11" t="str">
        <f t="shared" si="2"/>
        <v/>
      </c>
      <c r="I35" s="12"/>
      <c r="J35" s="12"/>
      <c r="K35" s="34"/>
    </row>
    <row r="36" spans="2:11" ht="22" customHeight="1" x14ac:dyDescent="0.2">
      <c r="B36" s="43">
        <f>+B35+1</f>
        <v>45442</v>
      </c>
      <c r="C36" s="44" t="str">
        <f t="shared" si="0"/>
        <v>木</v>
      </c>
      <c r="D36" s="45"/>
      <c r="E36" s="45"/>
      <c r="F36" s="46" t="str">
        <f t="shared" si="1"/>
        <v/>
      </c>
      <c r="G36" s="47" t="str">
        <f t="shared" si="4"/>
        <v/>
      </c>
      <c r="H36" s="48" t="str">
        <f t="shared" si="2"/>
        <v/>
      </c>
      <c r="I36" s="49"/>
      <c r="J36" s="49"/>
      <c r="K36" s="50"/>
    </row>
    <row r="37" spans="2:11" ht="22" customHeight="1" thickBot="1" x14ac:dyDescent="0.25">
      <c r="B37" s="35">
        <f t="shared" si="3"/>
        <v>45443</v>
      </c>
      <c r="C37" s="36" t="str">
        <f t="shared" si="0"/>
        <v>金</v>
      </c>
      <c r="D37" s="37"/>
      <c r="E37" s="37"/>
      <c r="F37" s="38" t="str">
        <f t="shared" si="1"/>
        <v/>
      </c>
      <c r="G37" s="39" t="str">
        <f t="shared" si="4"/>
        <v/>
      </c>
      <c r="H37" s="40" t="str">
        <f t="shared" si="2"/>
        <v/>
      </c>
      <c r="I37" s="41"/>
      <c r="J37" s="41"/>
      <c r="K37" s="42"/>
    </row>
    <row r="38" spans="2:11" s="13" customFormat="1" ht="22" customHeight="1" thickBot="1" x14ac:dyDescent="0.25">
      <c r="B38" s="22" t="s">
        <v>10</v>
      </c>
      <c r="C38" s="23"/>
      <c r="D38" s="24">
        <f>SUM(D7:D37)</f>
        <v>800000</v>
      </c>
      <c r="E38" s="24">
        <f t="shared" ref="E38:F38" si="5">SUM(E7:E37)</f>
        <v>820000</v>
      </c>
      <c r="F38" s="24">
        <f t="shared" si="5"/>
        <v>20000</v>
      </c>
      <c r="G38" s="24">
        <f>SUM(E7:E37)</f>
        <v>820000</v>
      </c>
      <c r="H38" s="25">
        <f t="shared" si="2"/>
        <v>8.2000000000000003E-2</v>
      </c>
      <c r="I38" s="60"/>
      <c r="J38" s="60"/>
      <c r="K38" s="61"/>
    </row>
  </sheetData>
  <mergeCells count="36">
    <mergeCell ref="I37:K37"/>
    <mergeCell ref="B38:C38"/>
    <mergeCell ref="I38:K38"/>
    <mergeCell ref="B2:G2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24:K24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12:K12"/>
    <mergeCell ref="C4:D4"/>
    <mergeCell ref="I6:K6"/>
    <mergeCell ref="I7:K7"/>
    <mergeCell ref="I8:K8"/>
    <mergeCell ref="I9:K9"/>
    <mergeCell ref="I10:K10"/>
    <mergeCell ref="I11:K11"/>
  </mergeCells>
  <phoneticPr fontId="2"/>
  <pageMargins left="0.25" right="0.15" top="0.56000000000000005" bottom="0.48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2024-04-13T13:21:28Z</cp:lastPrinted>
  <dcterms:created xsi:type="dcterms:W3CDTF">2023-01-27T11:54:14Z</dcterms:created>
  <dcterms:modified xsi:type="dcterms:W3CDTF">2024-04-13T13:32:56Z</dcterms:modified>
</cp:coreProperties>
</file>