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C5AC0447-4824-4DA9-9719-DA4F6749F079}" xr6:coauthVersionLast="47" xr6:coauthVersionMax="47" xr10:uidLastSave="{00000000-0000-0000-0000-000000000000}"/>
  <bookViews>
    <workbookView xWindow="-19310" yWindow="-110" windowWidth="19420" windowHeight="10420" xr2:uid="{7957B93A-4F77-4EC9-A6F6-8B13E5CDB667}"/>
  </bookViews>
  <sheets>
    <sheet name="Sheet1" sheetId="1" r:id="rId1"/>
  </sheets>
  <definedNames>
    <definedName name="_xlnm._FilterDatabase" localSheetId="0" hidden="1">Sheet1!$A$7:$H$7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0" i="1"/>
  <c r="D43" i="1"/>
  <c r="D42" i="1"/>
  <c r="D41" i="1"/>
  <c r="A8" i="1"/>
  <c r="B8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G40" i="1" l="1"/>
  <c r="A9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8" i="1" s="1"/>
  <c r="B37" i="1"/>
</calcChain>
</file>

<file path=xl/sharedStrings.xml><?xml version="1.0" encoding="utf-8"?>
<sst xmlns="http://schemas.openxmlformats.org/spreadsheetml/2006/main" count="28" uniqueCount="25">
  <si>
    <t>曜日</t>
    <rPh sb="0" eb="2">
      <t>ヨウビ</t>
    </rPh>
    <phoneticPr fontId="2"/>
  </si>
  <si>
    <t>日付</t>
    <rPh sb="0" eb="2">
      <t>ヒヅケ</t>
    </rPh>
    <phoneticPr fontId="1"/>
  </si>
  <si>
    <t>備考</t>
    <rPh sb="0" eb="2">
      <t>ビコウ</t>
    </rPh>
    <phoneticPr fontId="1"/>
  </si>
  <si>
    <t>出張</t>
  </si>
  <si>
    <t>休憩時間</t>
    <rPh sb="0" eb="2">
      <t>キュウケイ</t>
    </rPh>
    <rPh sb="2" eb="4">
      <t>ジカン</t>
    </rPh>
    <phoneticPr fontId="1"/>
  </si>
  <si>
    <t>勤務形態</t>
    <rPh sb="0" eb="2">
      <t>キンム</t>
    </rPh>
    <rPh sb="2" eb="4">
      <t>ケイタイ</t>
    </rPh>
    <phoneticPr fontId="2"/>
  </si>
  <si>
    <t>出 勤 簿</t>
    <rPh sb="0" eb="1">
      <t>デ</t>
    </rPh>
    <rPh sb="2" eb="3">
      <t>ツトム</t>
    </rPh>
    <rPh sb="4" eb="5">
      <t>ボ</t>
    </rPh>
    <phoneticPr fontId="1"/>
  </si>
  <si>
    <t>通常</t>
  </si>
  <si>
    <t>　　　　　　　　　　　　　　　　　　　　　　　　　　　印</t>
    <rPh sb="27" eb="28">
      <t>イン</t>
    </rPh>
    <phoneticPr fontId="1"/>
  </si>
  <si>
    <t>出張日数</t>
    <rPh sb="0" eb="2">
      <t>シュッチョウ</t>
    </rPh>
    <rPh sb="2" eb="3">
      <t>ヒ</t>
    </rPh>
    <rPh sb="3" eb="4">
      <t>カズ</t>
    </rPh>
    <phoneticPr fontId="1"/>
  </si>
  <si>
    <t>有休日数</t>
    <rPh sb="0" eb="2">
      <t>ユウキュウ</t>
    </rPh>
    <rPh sb="2" eb="3">
      <t>ヒ</t>
    </rPh>
    <rPh sb="3" eb="4">
      <t>カズ</t>
    </rPh>
    <phoneticPr fontId="1"/>
  </si>
  <si>
    <t>有休</t>
  </si>
  <si>
    <t>勤務時間</t>
    <rPh sb="0" eb="2">
      <t>キンム</t>
    </rPh>
    <rPh sb="2" eb="4">
      <t>ジカン</t>
    </rPh>
    <phoneticPr fontId="1"/>
  </si>
  <si>
    <t>出勤時刻</t>
    <rPh sb="0" eb="2">
      <t>シュッキン</t>
    </rPh>
    <rPh sb="2" eb="4">
      <t>ジコク</t>
    </rPh>
    <phoneticPr fontId="1"/>
  </si>
  <si>
    <t>退勤時刻</t>
    <rPh sb="0" eb="2">
      <t>タイキン</t>
    </rPh>
    <rPh sb="2" eb="4">
      <t>ジコク</t>
    </rPh>
    <phoneticPr fontId="1"/>
  </si>
  <si>
    <t>氏　名：</t>
    <rPh sb="0" eb="1">
      <t>シ</t>
    </rPh>
    <rPh sb="2" eb="3">
      <t>メイ</t>
    </rPh>
    <phoneticPr fontId="1"/>
  </si>
  <si>
    <t>部　署：</t>
    <rPh sb="0" eb="1">
      <t>ブ</t>
    </rPh>
    <rPh sb="2" eb="3">
      <t>ショ</t>
    </rPh>
    <phoneticPr fontId="1"/>
  </si>
  <si>
    <t>日</t>
  </si>
  <si>
    <t>日</t>
    <rPh sb="0" eb="1">
      <t>ヒ</t>
    </rPh>
    <phoneticPr fontId="1"/>
  </si>
  <si>
    <t>合計：</t>
    <rPh sb="0" eb="2">
      <t>ゴウケイ</t>
    </rPh>
    <phoneticPr fontId="1"/>
  </si>
  <si>
    <t>通常出勤</t>
    <rPh sb="0" eb="2">
      <t>ツウジョウ</t>
    </rPh>
    <rPh sb="2" eb="4">
      <t>シュッキン</t>
    </rPh>
    <phoneticPr fontId="2"/>
  </si>
  <si>
    <t>在宅勤務</t>
    <rPh sb="0" eb="2">
      <t>ザイタク</t>
    </rPh>
    <rPh sb="2" eb="4">
      <t>キンム</t>
    </rPh>
    <phoneticPr fontId="2"/>
  </si>
  <si>
    <t>欠勤日数</t>
    <rPh sb="0" eb="2">
      <t>ケッキン</t>
    </rPh>
    <rPh sb="2" eb="4">
      <t>ニッスウ</t>
    </rPh>
    <phoneticPr fontId="1"/>
  </si>
  <si>
    <t>欠勤</t>
  </si>
  <si>
    <t>在宅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</si>
</sst>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;@"/>
    <numFmt numFmtId="177" formatCode="h:mm;@"/>
    <numFmt numFmtId="178" formatCode="yyyy&quot;年&quot;m&quot;月度&quot;;@"/>
    <numFmt numFmtId="179" formatCode="[h]:mm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1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1"/>
      <color theme="0"/>
      <name val="BIZ UDP明朝 Medium"/>
      <family val="1"/>
      <charset val="128"/>
    </font>
    <font>
      <b/>
      <sz val="20"/>
      <color theme="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20" fontId="3" fillId="0" borderId="0" xfId="0" applyNumberFormat="1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5" xfId="0" applyNumberFormat="1" applyFont="1" applyBorder="1">
      <alignment vertical="center"/>
    </xf>
    <xf numFmtId="0" fontId="3" fillId="0" borderId="5" xfId="0" applyFont="1" applyBorder="1">
      <alignment vertical="center"/>
    </xf>
    <xf numFmtId="178" fontId="7" fillId="0" borderId="6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horizontal="right" vertical="top" wrapText="1"/>
    </xf>
    <xf numFmtId="179" fontId="9" fillId="0" borderId="0" xfId="0" applyNumberFormat="1" applyFont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322791</xdr:colOff>
      <xdr:row>40</xdr:row>
      <xdr:rowOff>1189</xdr:rowOff>
    </xdr:from>
    <xdr:to>
      <xdr:col>7</xdr:col>
      <xdr:colOff>2243951</xdr:colOff>
      <xdr:row>43</xdr:row>
      <xdr:rowOff>151337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22599D0F-0469-4886-AD5E-B84391D04ABC}"/>
            </a:ext>
          </a:extLst>
        </xdr:cNvPr>
        <xdr:cNvGrpSpPr/>
      </xdr:nvGrpSpPr>
      <xdr:grpSpPr>
        <a:xfrm>
          <a:off x="4513791" y="8935639"/>
          <a:ext cx="1921160" cy="835948"/>
          <a:chOff x="7453842" y="8208433"/>
          <a:chExt cx="1921160" cy="831850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24BF6E27-3467-4E81-B08E-0D6FA3D37D09}"/>
              </a:ext>
            </a:extLst>
          </xdr:cNvPr>
          <xdr:cNvSpPr/>
        </xdr:nvSpPr>
        <xdr:spPr>
          <a:xfrm>
            <a:off x="7453842" y="8404225"/>
            <a:ext cx="642408" cy="63605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54C5C6B-6E09-476A-ACF4-26952FC0E3CB}"/>
              </a:ext>
            </a:extLst>
          </xdr:cNvPr>
          <xdr:cNvSpPr/>
        </xdr:nvSpPr>
        <xdr:spPr>
          <a:xfrm>
            <a:off x="8096250" y="8404225"/>
            <a:ext cx="642408" cy="63605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9F6F578-8925-4B29-A142-5B2A857866FC}"/>
              </a:ext>
            </a:extLst>
          </xdr:cNvPr>
          <xdr:cNvSpPr/>
        </xdr:nvSpPr>
        <xdr:spPr>
          <a:xfrm>
            <a:off x="8732308" y="8404225"/>
            <a:ext cx="641350" cy="63605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9D0F0C0-AC5C-49C0-B1A6-1456F5B12BF1}"/>
              </a:ext>
            </a:extLst>
          </xdr:cNvPr>
          <xdr:cNvSpPr/>
        </xdr:nvSpPr>
        <xdr:spPr>
          <a:xfrm>
            <a:off x="7453842" y="8208433"/>
            <a:ext cx="642408" cy="195792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E5C1578-9F15-4B45-BF47-0A518682C821}"/>
              </a:ext>
            </a:extLst>
          </xdr:cNvPr>
          <xdr:cNvSpPr/>
        </xdr:nvSpPr>
        <xdr:spPr>
          <a:xfrm>
            <a:off x="8096249" y="8209473"/>
            <a:ext cx="642408" cy="195792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6AD98BD-00A2-4D6C-A133-4D26D434750A}"/>
              </a:ext>
            </a:extLst>
          </xdr:cNvPr>
          <xdr:cNvSpPr/>
        </xdr:nvSpPr>
        <xdr:spPr>
          <a:xfrm>
            <a:off x="8732594" y="8209493"/>
            <a:ext cx="642408" cy="195792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AF3B-1BDA-4D16-9F2C-556C338B3BDC}">
  <dimension ref="A1:H44"/>
  <sheetViews>
    <sheetView tabSelected="1" zoomScaleNormal="100" workbookViewId="0">
      <selection activeCell="F46" sqref="F46"/>
    </sheetView>
  </sheetViews>
  <sheetFormatPr defaultRowHeight="13" x14ac:dyDescent="0.55000000000000004"/>
  <cols>
    <col min="1" max="1" width="6.33203125" style="1" customWidth="1"/>
    <col min="2" max="2" width="6.1640625" style="1" customWidth="1"/>
    <col min="3" max="7" width="8.5" style="1" bestFit="1" customWidth="1"/>
    <col min="8" max="8" width="30" style="1" customWidth="1"/>
    <col min="9" max="9" width="3.58203125" style="1" customWidth="1"/>
    <col min="10" max="16384" width="8.6640625" style="1"/>
  </cols>
  <sheetData>
    <row r="1" spans="1:8" ht="5.5" customHeight="1" x14ac:dyDescent="0.55000000000000004"/>
    <row r="2" spans="1:8" s="2" customFormat="1" ht="29" customHeight="1" x14ac:dyDescent="0.55000000000000004">
      <c r="A2" s="19" t="s">
        <v>6</v>
      </c>
      <c r="B2" s="20"/>
      <c r="C2" s="20"/>
      <c r="D2" s="20"/>
      <c r="E2" s="20"/>
      <c r="F2" s="20"/>
      <c r="G2" s="20"/>
      <c r="H2" s="21"/>
    </row>
    <row r="3" spans="1:8" ht="6" customHeight="1" x14ac:dyDescent="0.55000000000000004">
      <c r="A3" s="3"/>
      <c r="E3" s="4"/>
      <c r="F3" s="4"/>
    </row>
    <row r="4" spans="1:8" ht="25" customHeight="1" x14ac:dyDescent="0.55000000000000004">
      <c r="F4" s="11" t="s">
        <v>16</v>
      </c>
      <c r="G4" s="12"/>
      <c r="H4" s="12"/>
    </row>
    <row r="5" spans="1:8" ht="25" customHeight="1" thickBot="1" x14ac:dyDescent="0.6">
      <c r="A5" s="18">
        <v>45292</v>
      </c>
      <c r="B5" s="18"/>
      <c r="C5" s="18"/>
      <c r="F5" s="11" t="s">
        <v>15</v>
      </c>
      <c r="G5" s="13" t="s">
        <v>8</v>
      </c>
      <c r="H5" s="13"/>
    </row>
    <row r="7" spans="1:8" s="5" customFormat="1" ht="18" customHeight="1" x14ac:dyDescent="0.55000000000000004">
      <c r="A7" s="22" t="s">
        <v>1</v>
      </c>
      <c r="B7" s="23" t="s">
        <v>0</v>
      </c>
      <c r="C7" s="23" t="s">
        <v>5</v>
      </c>
      <c r="D7" s="22" t="s">
        <v>13</v>
      </c>
      <c r="E7" s="22" t="s">
        <v>14</v>
      </c>
      <c r="F7" s="22" t="s">
        <v>4</v>
      </c>
      <c r="G7" s="22" t="s">
        <v>12</v>
      </c>
      <c r="H7" s="22" t="s">
        <v>2</v>
      </c>
    </row>
    <row r="8" spans="1:8" ht="18" customHeight="1" x14ac:dyDescent="0.55000000000000004">
      <c r="A8" s="14">
        <f>A5</f>
        <v>45292</v>
      </c>
      <c r="B8" s="15" t="str">
        <f>TEXT(A8,"aaa")</f>
        <v>月</v>
      </c>
      <c r="C8" s="15" t="s">
        <v>7</v>
      </c>
      <c r="D8" s="16">
        <v>0.375</v>
      </c>
      <c r="E8" s="16">
        <v>0.70833333333333337</v>
      </c>
      <c r="F8" s="16">
        <v>4.1666666666666664E-2</v>
      </c>
      <c r="G8" s="16">
        <f>E8-D8-F8</f>
        <v>0.29166666666666669</v>
      </c>
      <c r="H8" s="17"/>
    </row>
    <row r="9" spans="1:8" ht="18" customHeight="1" x14ac:dyDescent="0.55000000000000004">
      <c r="A9" s="14">
        <f>A8+1</f>
        <v>45293</v>
      </c>
      <c r="B9" s="15" t="str">
        <f t="shared" ref="B9:B38" si="0">TEXT(A9,"aaa")</f>
        <v>火</v>
      </c>
      <c r="C9" s="15" t="s">
        <v>3</v>
      </c>
      <c r="D9" s="16">
        <v>0.375</v>
      </c>
      <c r="E9" s="16">
        <v>0.83333333333333337</v>
      </c>
      <c r="F9" s="16">
        <v>6.25E-2</v>
      </c>
      <c r="G9" s="16">
        <f t="shared" ref="G9:G38" si="1">E9-D9-F9</f>
        <v>0.39583333333333337</v>
      </c>
      <c r="H9" s="17"/>
    </row>
    <row r="10" spans="1:8" ht="18" customHeight="1" x14ac:dyDescent="0.55000000000000004">
      <c r="A10" s="14">
        <f t="shared" ref="A10:A38" si="2">A9+1</f>
        <v>45294</v>
      </c>
      <c r="B10" s="15" t="str">
        <f t="shared" si="0"/>
        <v>水</v>
      </c>
      <c r="C10" s="15" t="s">
        <v>23</v>
      </c>
      <c r="D10" s="16"/>
      <c r="E10" s="16"/>
      <c r="F10" s="16"/>
      <c r="G10" s="16">
        <f t="shared" si="1"/>
        <v>0</v>
      </c>
      <c r="H10" s="17"/>
    </row>
    <row r="11" spans="1:8" ht="18" customHeight="1" x14ac:dyDescent="0.55000000000000004">
      <c r="A11" s="14">
        <f t="shared" si="2"/>
        <v>45295</v>
      </c>
      <c r="B11" s="15" t="str">
        <f t="shared" si="0"/>
        <v>木</v>
      </c>
      <c r="C11" s="15" t="s">
        <v>24</v>
      </c>
      <c r="D11" s="16">
        <v>0.41666666666666669</v>
      </c>
      <c r="E11" s="16">
        <v>0.66666666666666663</v>
      </c>
      <c r="F11" s="16">
        <v>4.1666666666666664E-2</v>
      </c>
      <c r="G11" s="16">
        <f t="shared" si="1"/>
        <v>0.20833333333333329</v>
      </c>
      <c r="H11" s="17"/>
    </row>
    <row r="12" spans="1:8" ht="18" customHeight="1" x14ac:dyDescent="0.55000000000000004">
      <c r="A12" s="14">
        <f t="shared" si="2"/>
        <v>45296</v>
      </c>
      <c r="B12" s="15" t="str">
        <f t="shared" si="0"/>
        <v>金</v>
      </c>
      <c r="C12" s="15"/>
      <c r="D12" s="16"/>
      <c r="E12" s="16"/>
      <c r="F12" s="16"/>
      <c r="G12" s="16">
        <f t="shared" si="1"/>
        <v>0</v>
      </c>
      <c r="H12" s="17"/>
    </row>
    <row r="13" spans="1:8" ht="18" customHeight="1" x14ac:dyDescent="0.55000000000000004">
      <c r="A13" s="14">
        <f t="shared" si="2"/>
        <v>45297</v>
      </c>
      <c r="B13" s="15" t="str">
        <f t="shared" si="0"/>
        <v>土</v>
      </c>
      <c r="C13" s="15"/>
      <c r="D13" s="16"/>
      <c r="E13" s="16"/>
      <c r="F13" s="16"/>
      <c r="G13" s="16">
        <f t="shared" si="1"/>
        <v>0</v>
      </c>
      <c r="H13" s="17"/>
    </row>
    <row r="14" spans="1:8" ht="18" customHeight="1" x14ac:dyDescent="0.55000000000000004">
      <c r="A14" s="14">
        <f t="shared" si="2"/>
        <v>45298</v>
      </c>
      <c r="B14" s="15" t="str">
        <f t="shared" si="0"/>
        <v>日</v>
      </c>
      <c r="C14" s="15"/>
      <c r="D14" s="16"/>
      <c r="E14" s="16"/>
      <c r="F14" s="16"/>
      <c r="G14" s="16">
        <f t="shared" si="1"/>
        <v>0</v>
      </c>
      <c r="H14" s="17"/>
    </row>
    <row r="15" spans="1:8" ht="18" customHeight="1" x14ac:dyDescent="0.55000000000000004">
      <c r="A15" s="14">
        <f t="shared" si="2"/>
        <v>45299</v>
      </c>
      <c r="B15" s="15" t="str">
        <f t="shared" si="0"/>
        <v>月</v>
      </c>
      <c r="C15" s="15" t="s">
        <v>11</v>
      </c>
      <c r="D15" s="16"/>
      <c r="E15" s="16"/>
      <c r="F15" s="16"/>
      <c r="G15" s="16">
        <f t="shared" si="1"/>
        <v>0</v>
      </c>
      <c r="H15" s="17"/>
    </row>
    <row r="16" spans="1:8" ht="18" customHeight="1" x14ac:dyDescent="0.55000000000000004">
      <c r="A16" s="14">
        <f t="shared" si="2"/>
        <v>45300</v>
      </c>
      <c r="B16" s="15" t="str">
        <f t="shared" si="0"/>
        <v>火</v>
      </c>
      <c r="C16" s="15"/>
      <c r="D16" s="16"/>
      <c r="E16" s="16"/>
      <c r="F16" s="16"/>
      <c r="G16" s="16">
        <f t="shared" si="1"/>
        <v>0</v>
      </c>
      <c r="H16" s="17"/>
    </row>
    <row r="17" spans="1:8" ht="18" customHeight="1" x14ac:dyDescent="0.55000000000000004">
      <c r="A17" s="14">
        <f t="shared" si="2"/>
        <v>45301</v>
      </c>
      <c r="B17" s="15" t="str">
        <f t="shared" si="0"/>
        <v>水</v>
      </c>
      <c r="C17" s="15"/>
      <c r="D17" s="16"/>
      <c r="E17" s="16"/>
      <c r="F17" s="16"/>
      <c r="G17" s="16">
        <f t="shared" si="1"/>
        <v>0</v>
      </c>
      <c r="H17" s="17"/>
    </row>
    <row r="18" spans="1:8" ht="18" customHeight="1" x14ac:dyDescent="0.55000000000000004">
      <c r="A18" s="14">
        <f t="shared" si="2"/>
        <v>45302</v>
      </c>
      <c r="B18" s="15" t="str">
        <f t="shared" si="0"/>
        <v>木</v>
      </c>
      <c r="C18" s="15"/>
      <c r="D18" s="16"/>
      <c r="E18" s="16"/>
      <c r="F18" s="16"/>
      <c r="G18" s="16">
        <f t="shared" si="1"/>
        <v>0</v>
      </c>
      <c r="H18" s="17"/>
    </row>
    <row r="19" spans="1:8" ht="18" customHeight="1" x14ac:dyDescent="0.55000000000000004">
      <c r="A19" s="14">
        <f t="shared" si="2"/>
        <v>45303</v>
      </c>
      <c r="B19" s="15" t="str">
        <f t="shared" si="0"/>
        <v>金</v>
      </c>
      <c r="C19" s="15"/>
      <c r="D19" s="16"/>
      <c r="E19" s="16"/>
      <c r="F19" s="16"/>
      <c r="G19" s="16">
        <f t="shared" si="1"/>
        <v>0</v>
      </c>
      <c r="H19" s="17"/>
    </row>
    <row r="20" spans="1:8" ht="18" customHeight="1" x14ac:dyDescent="0.55000000000000004">
      <c r="A20" s="14">
        <f t="shared" si="2"/>
        <v>45304</v>
      </c>
      <c r="B20" s="15" t="str">
        <f t="shared" si="0"/>
        <v>土</v>
      </c>
      <c r="C20" s="15"/>
      <c r="D20" s="16"/>
      <c r="E20" s="16"/>
      <c r="F20" s="16"/>
      <c r="G20" s="16">
        <f t="shared" si="1"/>
        <v>0</v>
      </c>
      <c r="H20" s="17"/>
    </row>
    <row r="21" spans="1:8" ht="18" customHeight="1" x14ac:dyDescent="0.55000000000000004">
      <c r="A21" s="14">
        <f t="shared" si="2"/>
        <v>45305</v>
      </c>
      <c r="B21" s="15" t="str">
        <f t="shared" si="0"/>
        <v>日</v>
      </c>
      <c r="C21" s="15"/>
      <c r="D21" s="16"/>
      <c r="E21" s="16"/>
      <c r="F21" s="16"/>
      <c r="G21" s="16">
        <f t="shared" si="1"/>
        <v>0</v>
      </c>
      <c r="H21" s="17"/>
    </row>
    <row r="22" spans="1:8" ht="18" customHeight="1" x14ac:dyDescent="0.55000000000000004">
      <c r="A22" s="14">
        <f t="shared" si="2"/>
        <v>45306</v>
      </c>
      <c r="B22" s="15" t="str">
        <f t="shared" si="0"/>
        <v>月</v>
      </c>
      <c r="C22" s="15"/>
      <c r="D22" s="16"/>
      <c r="E22" s="16"/>
      <c r="F22" s="16"/>
      <c r="G22" s="16">
        <f t="shared" si="1"/>
        <v>0</v>
      </c>
      <c r="H22" s="17"/>
    </row>
    <row r="23" spans="1:8" ht="18" customHeight="1" x14ac:dyDescent="0.55000000000000004">
      <c r="A23" s="14">
        <f t="shared" si="2"/>
        <v>45307</v>
      </c>
      <c r="B23" s="15" t="str">
        <f t="shared" si="0"/>
        <v>火</v>
      </c>
      <c r="C23" s="15"/>
      <c r="D23" s="16"/>
      <c r="E23" s="16"/>
      <c r="F23" s="16"/>
      <c r="G23" s="16">
        <f t="shared" si="1"/>
        <v>0</v>
      </c>
      <c r="H23" s="17"/>
    </row>
    <row r="24" spans="1:8" ht="18" customHeight="1" x14ac:dyDescent="0.55000000000000004">
      <c r="A24" s="14">
        <f t="shared" si="2"/>
        <v>45308</v>
      </c>
      <c r="B24" s="15" t="str">
        <f t="shared" si="0"/>
        <v>水</v>
      </c>
      <c r="C24" s="15"/>
      <c r="D24" s="16"/>
      <c r="E24" s="16"/>
      <c r="F24" s="16"/>
      <c r="G24" s="16">
        <f t="shared" si="1"/>
        <v>0</v>
      </c>
      <c r="H24" s="17"/>
    </row>
    <row r="25" spans="1:8" ht="18" customHeight="1" x14ac:dyDescent="0.55000000000000004">
      <c r="A25" s="14">
        <f t="shared" si="2"/>
        <v>45309</v>
      </c>
      <c r="B25" s="15" t="str">
        <f t="shared" si="0"/>
        <v>木</v>
      </c>
      <c r="C25" s="15"/>
      <c r="D25" s="16"/>
      <c r="E25" s="16"/>
      <c r="F25" s="16"/>
      <c r="G25" s="16">
        <f t="shared" si="1"/>
        <v>0</v>
      </c>
      <c r="H25" s="17"/>
    </row>
    <row r="26" spans="1:8" ht="18" customHeight="1" x14ac:dyDescent="0.55000000000000004">
      <c r="A26" s="14">
        <f t="shared" si="2"/>
        <v>45310</v>
      </c>
      <c r="B26" s="15" t="str">
        <f t="shared" si="0"/>
        <v>金</v>
      </c>
      <c r="C26" s="15"/>
      <c r="D26" s="16"/>
      <c r="E26" s="16"/>
      <c r="F26" s="16"/>
      <c r="G26" s="16">
        <f t="shared" si="1"/>
        <v>0</v>
      </c>
      <c r="H26" s="17"/>
    </row>
    <row r="27" spans="1:8" ht="18" customHeight="1" x14ac:dyDescent="0.55000000000000004">
      <c r="A27" s="14">
        <f t="shared" si="2"/>
        <v>45311</v>
      </c>
      <c r="B27" s="15" t="str">
        <f t="shared" si="0"/>
        <v>土</v>
      </c>
      <c r="C27" s="15"/>
      <c r="D27" s="16"/>
      <c r="E27" s="16"/>
      <c r="F27" s="16"/>
      <c r="G27" s="16">
        <f t="shared" si="1"/>
        <v>0</v>
      </c>
      <c r="H27" s="17"/>
    </row>
    <row r="28" spans="1:8" ht="18" customHeight="1" x14ac:dyDescent="0.55000000000000004">
      <c r="A28" s="14">
        <f t="shared" si="2"/>
        <v>45312</v>
      </c>
      <c r="B28" s="15" t="str">
        <f t="shared" si="0"/>
        <v>日</v>
      </c>
      <c r="C28" s="15"/>
      <c r="D28" s="16"/>
      <c r="E28" s="16"/>
      <c r="F28" s="16"/>
      <c r="G28" s="16">
        <f t="shared" si="1"/>
        <v>0</v>
      </c>
      <c r="H28" s="17"/>
    </row>
    <row r="29" spans="1:8" ht="18" customHeight="1" x14ac:dyDescent="0.55000000000000004">
      <c r="A29" s="14">
        <f t="shared" si="2"/>
        <v>45313</v>
      </c>
      <c r="B29" s="15" t="str">
        <f t="shared" si="0"/>
        <v>月</v>
      </c>
      <c r="C29" s="15"/>
      <c r="D29" s="16"/>
      <c r="E29" s="16"/>
      <c r="F29" s="16"/>
      <c r="G29" s="16">
        <f t="shared" si="1"/>
        <v>0</v>
      </c>
      <c r="H29" s="17"/>
    </row>
    <row r="30" spans="1:8" ht="18" customHeight="1" x14ac:dyDescent="0.55000000000000004">
      <c r="A30" s="14">
        <f t="shared" si="2"/>
        <v>45314</v>
      </c>
      <c r="B30" s="15" t="str">
        <f t="shared" si="0"/>
        <v>火</v>
      </c>
      <c r="C30" s="15"/>
      <c r="D30" s="16"/>
      <c r="E30" s="16"/>
      <c r="F30" s="16"/>
      <c r="G30" s="16">
        <f t="shared" si="1"/>
        <v>0</v>
      </c>
      <c r="H30" s="17"/>
    </row>
    <row r="31" spans="1:8" ht="18" customHeight="1" x14ac:dyDescent="0.55000000000000004">
      <c r="A31" s="14">
        <f t="shared" si="2"/>
        <v>45315</v>
      </c>
      <c r="B31" s="15" t="str">
        <f t="shared" si="0"/>
        <v>水</v>
      </c>
      <c r="C31" s="15"/>
      <c r="D31" s="16"/>
      <c r="E31" s="16"/>
      <c r="F31" s="16"/>
      <c r="G31" s="16">
        <f t="shared" si="1"/>
        <v>0</v>
      </c>
      <c r="H31" s="17"/>
    </row>
    <row r="32" spans="1:8" ht="18" customHeight="1" x14ac:dyDescent="0.55000000000000004">
      <c r="A32" s="14">
        <f t="shared" si="2"/>
        <v>45316</v>
      </c>
      <c r="B32" s="15" t="str">
        <f t="shared" si="0"/>
        <v>木</v>
      </c>
      <c r="C32" s="15"/>
      <c r="D32" s="16"/>
      <c r="E32" s="16"/>
      <c r="F32" s="16"/>
      <c r="G32" s="16">
        <f t="shared" si="1"/>
        <v>0</v>
      </c>
      <c r="H32" s="17"/>
    </row>
    <row r="33" spans="1:8" ht="18" customHeight="1" x14ac:dyDescent="0.55000000000000004">
      <c r="A33" s="14">
        <f t="shared" si="2"/>
        <v>45317</v>
      </c>
      <c r="B33" s="15" t="str">
        <f t="shared" si="0"/>
        <v>金</v>
      </c>
      <c r="C33" s="15"/>
      <c r="D33" s="16"/>
      <c r="E33" s="16"/>
      <c r="F33" s="16"/>
      <c r="G33" s="16">
        <f t="shared" si="1"/>
        <v>0</v>
      </c>
      <c r="H33" s="17"/>
    </row>
    <row r="34" spans="1:8" ht="18" customHeight="1" x14ac:dyDescent="0.55000000000000004">
      <c r="A34" s="14">
        <f t="shared" si="2"/>
        <v>45318</v>
      </c>
      <c r="B34" s="15" t="str">
        <f t="shared" si="0"/>
        <v>土</v>
      </c>
      <c r="C34" s="15"/>
      <c r="D34" s="16"/>
      <c r="E34" s="16"/>
      <c r="F34" s="16"/>
      <c r="G34" s="16">
        <f t="shared" si="1"/>
        <v>0</v>
      </c>
      <c r="H34" s="17"/>
    </row>
    <row r="35" spans="1:8" ht="18" customHeight="1" x14ac:dyDescent="0.55000000000000004">
      <c r="A35" s="14">
        <f t="shared" si="2"/>
        <v>45319</v>
      </c>
      <c r="B35" s="15" t="str">
        <f t="shared" si="0"/>
        <v>日</v>
      </c>
      <c r="C35" s="15"/>
      <c r="D35" s="16"/>
      <c r="E35" s="16"/>
      <c r="F35" s="16"/>
      <c r="G35" s="16">
        <f t="shared" si="1"/>
        <v>0</v>
      </c>
      <c r="H35" s="17"/>
    </row>
    <row r="36" spans="1:8" ht="18" customHeight="1" x14ac:dyDescent="0.55000000000000004">
      <c r="A36" s="14">
        <f t="shared" si="2"/>
        <v>45320</v>
      </c>
      <c r="B36" s="15" t="str">
        <f t="shared" si="0"/>
        <v>月</v>
      </c>
      <c r="C36" s="15"/>
      <c r="D36" s="16"/>
      <c r="E36" s="16"/>
      <c r="F36" s="16"/>
      <c r="G36" s="16">
        <f t="shared" si="1"/>
        <v>0</v>
      </c>
      <c r="H36" s="17"/>
    </row>
    <row r="37" spans="1:8" ht="18" customHeight="1" x14ac:dyDescent="0.55000000000000004">
      <c r="A37" s="14">
        <f t="shared" si="2"/>
        <v>45321</v>
      </c>
      <c r="B37" s="15" t="str">
        <f t="shared" si="0"/>
        <v>火</v>
      </c>
      <c r="C37" s="15"/>
      <c r="D37" s="16"/>
      <c r="E37" s="16"/>
      <c r="F37" s="16"/>
      <c r="G37" s="16">
        <f t="shared" si="1"/>
        <v>0</v>
      </c>
      <c r="H37" s="17"/>
    </row>
    <row r="38" spans="1:8" ht="18" customHeight="1" x14ac:dyDescent="0.55000000000000004">
      <c r="A38" s="14">
        <f t="shared" si="2"/>
        <v>45322</v>
      </c>
      <c r="B38" s="15" t="str">
        <f t="shared" si="0"/>
        <v>水</v>
      </c>
      <c r="C38" s="15"/>
      <c r="D38" s="16"/>
      <c r="E38" s="16"/>
      <c r="F38" s="16"/>
      <c r="G38" s="16">
        <f t="shared" si="1"/>
        <v>0</v>
      </c>
      <c r="H38" s="17"/>
    </row>
    <row r="39" spans="1:8" ht="6" customHeight="1" x14ac:dyDescent="0.55000000000000004">
      <c r="A39" s="6"/>
      <c r="B39" s="7"/>
      <c r="C39" s="7"/>
      <c r="D39" s="8"/>
      <c r="E39" s="8"/>
      <c r="F39" s="9"/>
      <c r="G39" s="8"/>
    </row>
    <row r="40" spans="1:8" ht="18" customHeight="1" x14ac:dyDescent="0.55000000000000004">
      <c r="A40" s="24" t="s">
        <v>20</v>
      </c>
      <c r="B40" s="24"/>
      <c r="C40" s="24"/>
      <c r="D40" s="25">
        <f>COUNTIFS($C$8:$C$38,"*通常*")</f>
        <v>1</v>
      </c>
      <c r="E40" s="10" t="s">
        <v>18</v>
      </c>
      <c r="F40" s="26" t="s">
        <v>19</v>
      </c>
      <c r="G40" s="27">
        <f>SUM(G8:G38)</f>
        <v>0.89583333333333326</v>
      </c>
    </row>
    <row r="41" spans="1:8" ht="18" customHeight="1" x14ac:dyDescent="0.55000000000000004">
      <c r="A41" s="24" t="s">
        <v>21</v>
      </c>
      <c r="B41" s="24"/>
      <c r="C41" s="24"/>
      <c r="D41" s="25">
        <f>COUNTIFS($C$8:$C$38,"*在宅*")</f>
        <v>1</v>
      </c>
      <c r="E41" s="10" t="s">
        <v>18</v>
      </c>
      <c r="F41" s="28"/>
      <c r="G41" s="27"/>
    </row>
    <row r="42" spans="1:8" ht="18" customHeight="1" x14ac:dyDescent="0.55000000000000004">
      <c r="A42" s="24" t="s">
        <v>9</v>
      </c>
      <c r="B42" s="24"/>
      <c r="C42" s="24"/>
      <c r="D42" s="25">
        <f>COUNTIFS($C$8:$C$38,"*出張*")</f>
        <v>1</v>
      </c>
      <c r="E42" s="10" t="s">
        <v>17</v>
      </c>
      <c r="F42" s="10"/>
      <c r="G42" s="10"/>
    </row>
    <row r="43" spans="1:8" ht="18" customHeight="1" x14ac:dyDescent="0.55000000000000004">
      <c r="A43" s="24" t="s">
        <v>10</v>
      </c>
      <c r="B43" s="24"/>
      <c r="C43" s="24"/>
      <c r="D43" s="25">
        <f>COUNTIFS($C$8:$C$38,"*有休*")</f>
        <v>1</v>
      </c>
      <c r="E43" s="10" t="s">
        <v>17</v>
      </c>
      <c r="F43" s="10"/>
      <c r="G43" s="10"/>
    </row>
    <row r="44" spans="1:8" ht="18" customHeight="1" x14ac:dyDescent="0.55000000000000004">
      <c r="A44" s="24" t="s">
        <v>22</v>
      </c>
      <c r="B44" s="24"/>
      <c r="C44" s="24"/>
      <c r="D44" s="25">
        <f>COUNTIFS($C$8:$C$38,"*欠勤*")</f>
        <v>1</v>
      </c>
      <c r="E44" s="10" t="s">
        <v>17</v>
      </c>
      <c r="F44" s="10"/>
      <c r="G44" s="10"/>
    </row>
  </sheetData>
  <mergeCells count="11">
    <mergeCell ref="A2:H2"/>
    <mergeCell ref="A42:C42"/>
    <mergeCell ref="A43:C43"/>
    <mergeCell ref="A44:C44"/>
    <mergeCell ref="G40:G41"/>
    <mergeCell ref="F40:F41"/>
    <mergeCell ref="A5:C5"/>
    <mergeCell ref="G4:H4"/>
    <mergeCell ref="G5:H5"/>
    <mergeCell ref="A40:C40"/>
    <mergeCell ref="A41:C41"/>
  </mergeCells>
  <phoneticPr fontId="1"/>
  <dataValidations count="2">
    <dataValidation type="list" allowBlank="1" showInputMessage="1" sqref="C39" xr:uid="{B0D3C3C6-E103-41CB-9EFB-90A0FC3BE10A}">
      <formula1>"通常,在宅,出張,有休,休み"</formula1>
    </dataValidation>
    <dataValidation type="list" allowBlank="1" showInputMessage="1" sqref="C8:C38" xr:uid="{3F2E150F-E8DE-4E85-9B0E-1A248493E11F}">
      <formula1>"通常,在宅,出張,有休,欠勤,　"</formula1>
    </dataValidation>
  </dataValidations>
  <pageMargins left="0.55000000000000004" right="0.21" top="0.38" bottom="0.19" header="0.23" footer="0.1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ModifiedBy/>
  <dcterms:created xsi:type="dcterms:W3CDTF">2020-11-06T02:54:18Z</dcterms:created>
  <dcterms:modified xsi:type="dcterms:W3CDTF">2023-12-26T08:29:29Z</dcterms:modified>
</cp:coreProperties>
</file>